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1570" windowHeight="10215"/>
  </bookViews>
  <sheets>
    <sheet name="ассигн" sheetId="1" r:id="rId1"/>
  </sheets>
  <definedNames>
    <definedName name="_xlnm.Print_Titles" localSheetId="0">ассигн!$13:$15</definedName>
  </definedNames>
  <calcPr calcId="125725"/>
</workbook>
</file>

<file path=xl/calcChain.xml><?xml version="1.0" encoding="utf-8"?>
<calcChain xmlns="http://schemas.openxmlformats.org/spreadsheetml/2006/main">
  <c r="T93" i="1"/>
  <c r="T23"/>
  <c r="S46"/>
  <c r="S86"/>
  <c r="T16"/>
  <c r="U16"/>
  <c r="V16"/>
  <c r="S16"/>
  <c r="S30"/>
  <c r="T27" l="1"/>
  <c r="U27"/>
  <c r="V27"/>
  <c r="S81" l="1"/>
  <c r="S23" s="1"/>
  <c r="W23" l="1"/>
  <c r="X23"/>
  <c r="Y23"/>
  <c r="T66"/>
  <c r="U66"/>
  <c r="V66"/>
  <c r="W66"/>
  <c r="X66"/>
  <c r="Y66"/>
  <c r="S66"/>
  <c r="V69"/>
  <c r="U69"/>
  <c r="T69"/>
  <c r="S69"/>
  <c r="T40" l="1"/>
  <c r="U40"/>
  <c r="U23" s="1"/>
  <c r="U93" s="1"/>
  <c r="V40"/>
  <c r="S40"/>
  <c r="V89" l="1"/>
  <c r="V81"/>
  <c r="V78"/>
  <c r="V75"/>
  <c r="V72"/>
  <c r="V63"/>
  <c r="V60"/>
  <c r="V57"/>
  <c r="V51"/>
  <c r="V43"/>
  <c r="V37"/>
  <c r="V30"/>
  <c r="U89"/>
  <c r="U81"/>
  <c r="U78"/>
  <c r="U72"/>
  <c r="U63"/>
  <c r="U60"/>
  <c r="U57"/>
  <c r="U51"/>
  <c r="U43"/>
  <c r="U37"/>
  <c r="U30"/>
  <c r="T75"/>
  <c r="S78"/>
  <c r="T78"/>
  <c r="T81"/>
  <c r="T89"/>
  <c r="T72"/>
  <c r="S72"/>
  <c r="T63"/>
  <c r="S63"/>
  <c r="T57"/>
  <c r="T60"/>
  <c r="S60"/>
  <c r="S57"/>
  <c r="T51"/>
  <c r="T46"/>
  <c r="T43"/>
  <c r="S43"/>
  <c r="T37"/>
  <c r="S37"/>
  <c r="T30"/>
  <c r="S27"/>
  <c r="S93" s="1"/>
  <c r="V93" l="1"/>
  <c r="V23" s="1"/>
</calcChain>
</file>

<file path=xl/sharedStrings.xml><?xml version="1.0" encoding="utf-8"?>
<sst xmlns="http://schemas.openxmlformats.org/spreadsheetml/2006/main" count="217" uniqueCount="85">
  <si>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</si>
  <si>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</si>
  <si>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</si>
  <si>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</si>
  <si>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</si>
  <si>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</si>
  <si>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</si>
  <si>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</si>
  <si>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</si>
  <si>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руб.</t>
  </si>
  <si>
    <t/>
  </si>
  <si>
    <t>Непрограммные направления бюджета</t>
  </si>
  <si>
    <t>9900000000</t>
  </si>
  <si>
    <t>Глава муниципального образования</t>
  </si>
  <si>
    <t>9900010203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</si>
  <si>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</si>
  <si>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</si>
  <si>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</si>
  <si>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</si>
  <si>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9900010204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</si>
  <si>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</si>
  <si>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</si>
  <si>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</si>
  <si>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</si>
  <si>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</si>
  <si>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</si>
  <si>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</si>
  <si>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</si>
  <si>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дорог местного значения</t>
  </si>
  <si>
    <t>9900049790</t>
  </si>
  <si>
    <t>Осуществление первичного воинского учета на территориях, где отсутствуют военные комиссариаты</t>
  </si>
  <si>
    <t>9900051180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</si>
  <si>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</si>
  <si>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9900070240</t>
  </si>
  <si>
    <t>Отдельные мероприятия ,осуществляемые в рамках благоустройства в части уличного освещения</t>
  </si>
  <si>
    <t>9900076100</t>
  </si>
  <si>
    <t>Резервные фонды местных администраций</t>
  </si>
  <si>
    <t>9900081000</t>
  </si>
  <si>
    <t>Резервные средства</t>
  </si>
  <si>
    <t>870</t>
  </si>
  <si>
    <t>Предупреждение и ликвидация  последствий ЧС и стихийных бедствий природного и техногенного характера</t>
  </si>
  <si>
    <t>9900081218</t>
  </si>
  <si>
    <t>Мероприятия по гражданской обороне</t>
  </si>
  <si>
    <t>9900081219</t>
  </si>
  <si>
    <t>Доплаты к пенсиям государственных служащих субъектов Российской Федерации и муниципальных служащих</t>
  </si>
  <si>
    <t>9900081490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</si>
  <si>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</si>
  <si>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</si>
  <si>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</si>
  <si>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</si>
  <si>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Мероприятия по пожарной безопасности</t>
  </si>
  <si>
    <t>9900081795</t>
  </si>
  <si>
    <t>Выполнение других обязательств муниципального образования</t>
  </si>
  <si>
    <t>9900081920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</si>
  <si>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</si>
  <si>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99000S0240</t>
  </si>
  <si>
    <t>000</t>
  </si>
  <si>
    <t>Межбюджетные трансферты общего характера бюджетам субъектов Российской Федерации и муниципальных образований</t>
  </si>
  <si>
    <t>Межбюджетные трансферты</t>
  </si>
  <si>
    <t>Иные межбюджетные трансферты</t>
  </si>
  <si>
    <t>Физическая культура и спорт</t>
  </si>
  <si>
    <t>Условно утвержденные расходы</t>
  </si>
  <si>
    <t>Обеспечение деятельности подведомственных учреждений</t>
  </si>
  <si>
    <t>Сумма на 2024 год</t>
  </si>
  <si>
    <t>Сумма на 2025 год</t>
  </si>
  <si>
    <t>Отдельные мероприятия ,осуществляемые в рамках благоустройства в части содержания мест захоронения</t>
  </si>
  <si>
    <t>Отдельные мероприятия ,осуществляемые по благоустройству поселений</t>
  </si>
  <si>
    <t>Переселение граждан из аварийного жилищного фонда</t>
  </si>
  <si>
    <t>Капитальные вложения в объекты государственной (муниципальной) собственности</t>
  </si>
  <si>
    <t>Бюджетные инвестиции</t>
  </si>
  <si>
    <t>0910270500</t>
  </si>
  <si>
    <t>400</t>
  </si>
  <si>
    <t>410</t>
  </si>
  <si>
    <t>05</t>
  </si>
  <si>
    <t>01</t>
  </si>
  <si>
    <t>0,0</t>
  </si>
  <si>
    <t>Прочие расходы в сфере ЖКХ</t>
  </si>
  <si>
    <t>Коммунальное хозяйство</t>
  </si>
  <si>
    <t>Содержание муниципального имущества</t>
  </si>
  <si>
    <t>02</t>
  </si>
  <si>
    <t>Мероприятия в области жилищного хозяйства</t>
  </si>
  <si>
    <t>Бюджетные инвестиции на приобретение объектов недвижимого имущества в государственную (муниципальную) собственность</t>
  </si>
  <si>
    <t>Распределение бюджетных ассигнований бюджета Студеновского сельсовета Карасукского района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2024 год и плановый период 2025 и 2026 годов</t>
  </si>
  <si>
    <t>Сумма на 2026 год</t>
  </si>
  <si>
    <t>Приложение 2
                                           к решению 34-ой сессии Совета депутатов Студеновского сельсовета Карасукского района  "О бюджете Студеновского сельсовета Карасукского района на 2024 год и плановый период 2025 и 2026 годов"                                                                    от 27.05.2024г. №139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</si>
</sst>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"/>
    <numFmt numFmtId="166" formatCode="0000"/>
    <numFmt numFmtId="167" formatCode="00;;&quot;&quot;"/>
    <numFmt numFmtId="168" formatCode="000;;"/>
    <numFmt numFmtId="169" formatCode="0000000000;;"/>
    <numFmt numFmtId="170" formatCode="0000000000"/>
    <numFmt numFmtId="171" formatCode="000;;&quot;&quot;"/>
  </numFmts>
  <fonts count="7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89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165" fontId="2" fillId="0" borderId="3" xfId="0" applyNumberFormat="1" applyFont="1" applyFill="1" applyBorder="1" applyAlignment="1" applyProtection="1">
      <protection hidden="1"/>
    </xf>
    <xf numFmtId="165" fontId="2" fillId="0" borderId="2" xfId="0" applyNumberFormat="1" applyFont="1" applyFill="1" applyBorder="1" applyAlignment="1" applyProtection="1">
      <protection hidden="1"/>
    </xf>
    <xf numFmtId="0" fontId="0" fillId="0" borderId="6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1"/>
    <xf numFmtId="0" fontId="4" fillId="0" borderId="0" xfId="1" applyProtection="1">
      <protection hidden="1"/>
    </xf>
    <xf numFmtId="0" fontId="4" fillId="0" borderId="0" xfId="1" applyFont="1" applyFill="1" applyProtection="1">
      <protection hidden="1"/>
    </xf>
    <xf numFmtId="164" fontId="5" fillId="0" borderId="1" xfId="0" applyNumberFormat="1" applyFont="1" applyFill="1" applyBorder="1" applyAlignment="1" applyProtection="1">
      <alignment horizontal="right" wrapText="1"/>
      <protection hidden="1"/>
    </xf>
    <xf numFmtId="164" fontId="6" fillId="0" borderId="1" xfId="0" applyNumberFormat="1" applyFont="1" applyFill="1" applyBorder="1" applyAlignment="1" applyProtection="1">
      <alignment horizontal="right" wrapText="1"/>
      <protection hidden="1"/>
    </xf>
    <xf numFmtId="0" fontId="0" fillId="0" borderId="0" xfId="0" applyFont="1" applyFill="1" applyBorder="1" applyProtection="1">
      <protection hidden="1"/>
    </xf>
    <xf numFmtId="166" fontId="1" fillId="0" borderId="0" xfId="0" applyNumberFormat="1" applyFont="1" applyFill="1" applyBorder="1" applyAlignment="1" applyProtection="1">
      <alignment wrapText="1"/>
      <protection hidden="1"/>
    </xf>
    <xf numFmtId="165" fontId="2" fillId="0" borderId="0" xfId="0" applyNumberFormat="1" applyFont="1" applyFill="1" applyBorder="1" applyAlignment="1" applyProtection="1">
      <protection hidden="1"/>
    </xf>
    <xf numFmtId="164" fontId="6" fillId="0" borderId="0" xfId="0" applyNumberFormat="1" applyFont="1" applyFill="1" applyBorder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right" vertical="center" wrapText="1"/>
      <protection hidden="1"/>
    </xf>
    <xf numFmtId="0" fontId="0" fillId="0" borderId="0" xfId="0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0" fillId="2" borderId="0" xfId="0" applyFill="1"/>
    <xf numFmtId="0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2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2" borderId="0" xfId="0" applyNumberFormat="1" applyFont="1" applyFill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2" borderId="1" xfId="0" applyNumberFormat="1" applyFont="1" applyFill="1" applyBorder="1" applyAlignment="1" applyProtection="1">
      <alignment horizontal="center" vertical="center"/>
      <protection hidden="1"/>
    </xf>
    <xf numFmtId="0" fontId="1" fillId="2" borderId="1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/>
    <xf numFmtId="0" fontId="2" fillId="0" borderId="0" xfId="1" applyFont="1" applyProtection="1">
      <protection hidden="1"/>
    </xf>
    <xf numFmtId="0" fontId="2" fillId="2" borderId="0" xfId="0" applyFont="1" applyFill="1" applyAlignment="1"/>
    <xf numFmtId="0" fontId="2" fillId="0" borderId="0" xfId="0" applyFont="1" applyAlignment="1"/>
    <xf numFmtId="0" fontId="2" fillId="0" borderId="0" xfId="0" applyFont="1" applyFill="1" applyProtection="1">
      <protection hidden="1"/>
    </xf>
    <xf numFmtId="171" fontId="1" fillId="2" borderId="10" xfId="0" applyNumberFormat="1" applyFont="1" applyFill="1" applyBorder="1" applyAlignment="1" applyProtection="1">
      <alignment wrapText="1"/>
      <protection hidden="1"/>
    </xf>
    <xf numFmtId="169" fontId="2" fillId="0" borderId="1" xfId="3" applyNumberFormat="1" applyFont="1" applyFill="1" applyBorder="1" applyAlignment="1" applyProtection="1">
      <alignment horizontal="centerContinuous" wrapText="1"/>
      <protection hidden="1"/>
    </xf>
    <xf numFmtId="2" fontId="1" fillId="2" borderId="1" xfId="0" applyNumberFormat="1" applyFont="1" applyFill="1" applyBorder="1" applyAlignment="1" applyProtection="1">
      <alignment horizontal="right" vertical="center"/>
      <protection hidden="1"/>
    </xf>
    <xf numFmtId="171" fontId="2" fillId="2" borderId="10" xfId="0" applyNumberFormat="1" applyFont="1" applyFill="1" applyBorder="1" applyAlignment="1" applyProtection="1">
      <alignment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2" fontId="2" fillId="2" borderId="1" xfId="0" applyNumberFormat="1" applyFont="1" applyFill="1" applyBorder="1" applyAlignment="1" applyProtection="1">
      <alignment horizontal="right" vertical="center"/>
      <protection hidden="1"/>
    </xf>
    <xf numFmtId="2" fontId="2" fillId="2" borderId="1" xfId="0" applyNumberFormat="1" applyFont="1" applyFill="1" applyBorder="1" applyAlignment="1" applyProtection="1">
      <alignment horizontal="right" vertical="center" wrapText="1"/>
      <protection hidden="1"/>
    </xf>
    <xf numFmtId="171" fontId="2" fillId="2" borderId="1" xfId="0" applyNumberFormat="1" applyFont="1" applyFill="1" applyBorder="1" applyAlignment="1" applyProtection="1">
      <alignment wrapText="1"/>
      <protection hidden="1"/>
    </xf>
    <xf numFmtId="49" fontId="2" fillId="0" borderId="1" xfId="0" applyNumberFormat="1" applyFont="1" applyFill="1" applyBorder="1" applyAlignment="1" applyProtection="1">
      <alignment horizontal="center" vertical="center"/>
      <protection hidden="1"/>
    </xf>
    <xf numFmtId="171" fontId="1" fillId="2" borderId="1" xfId="0" applyNumberFormat="1" applyFont="1" applyFill="1" applyBorder="1" applyAlignment="1" applyProtection="1">
      <alignment wrapText="1"/>
      <protection hidden="1"/>
    </xf>
    <xf numFmtId="169" fontId="1" fillId="0" borderId="1" xfId="3" applyNumberFormat="1" applyFont="1" applyFill="1" applyBorder="1" applyAlignment="1" applyProtection="1">
      <alignment horizontal="centerContinuous" wrapText="1"/>
      <protection hidden="1"/>
    </xf>
    <xf numFmtId="168" fontId="1" fillId="0" borderId="1" xfId="4" applyNumberFormat="1" applyFont="1" applyFill="1" applyBorder="1" applyAlignment="1" applyProtection="1">
      <alignment horizontal="centerContinuous" wrapText="1"/>
      <protection hidden="1"/>
    </xf>
    <xf numFmtId="164" fontId="1" fillId="2" borderId="3" xfId="5" applyNumberFormat="1" applyFont="1" applyFill="1" applyBorder="1" applyAlignment="1" applyProtection="1">
      <alignment horizontal="right" wrapText="1"/>
      <protection hidden="1"/>
    </xf>
    <xf numFmtId="49" fontId="1" fillId="2" borderId="1" xfId="0" applyNumberFormat="1" applyFont="1" applyFill="1" applyBorder="1" applyAlignment="1" applyProtection="1">
      <alignment horizontal="right"/>
      <protection hidden="1"/>
    </xf>
    <xf numFmtId="168" fontId="2" fillId="0" borderId="1" xfId="4" applyNumberFormat="1" applyFont="1" applyFill="1" applyBorder="1" applyAlignment="1" applyProtection="1">
      <alignment horizontal="centerContinuous" wrapText="1"/>
      <protection hidden="1"/>
    </xf>
    <xf numFmtId="49" fontId="2" fillId="0" borderId="8" xfId="0" applyNumberFormat="1" applyFont="1" applyFill="1" applyBorder="1" applyAlignment="1" applyProtection="1">
      <alignment horizontal="center"/>
      <protection hidden="1"/>
    </xf>
    <xf numFmtId="49" fontId="2" fillId="0" borderId="9" xfId="0" applyNumberFormat="1" applyFont="1" applyFill="1" applyBorder="1" applyAlignment="1" applyProtection="1">
      <alignment horizontal="center"/>
      <protection hidden="1"/>
    </xf>
    <xf numFmtId="164" fontId="2" fillId="2" borderId="3" xfId="5" applyNumberFormat="1" applyFont="1" applyFill="1" applyBorder="1" applyAlignment="1" applyProtection="1">
      <alignment horizontal="right" wrapText="1"/>
      <protection hidden="1"/>
    </xf>
    <xf numFmtId="49" fontId="2" fillId="2" borderId="1" xfId="0" applyNumberFormat="1" applyFont="1" applyFill="1" applyBorder="1" applyAlignment="1" applyProtection="1">
      <alignment horizontal="center" wrapText="1"/>
      <protection hidden="1"/>
    </xf>
    <xf numFmtId="49" fontId="2" fillId="2" borderId="1" xfId="0" applyNumberFormat="1" applyFont="1" applyFill="1" applyBorder="1" applyAlignment="1" applyProtection="1">
      <alignment horizontal="right"/>
      <protection hidden="1"/>
    </xf>
    <xf numFmtId="170" fontId="1" fillId="2" borderId="1" xfId="0" applyNumberFormat="1" applyFont="1" applyFill="1" applyBorder="1" applyAlignment="1" applyProtection="1">
      <alignment wrapText="1"/>
      <protection hidden="1"/>
    </xf>
    <xf numFmtId="169" fontId="1" fillId="2" borderId="1" xfId="0" applyNumberFormat="1" applyFont="1" applyFill="1" applyBorder="1" applyAlignment="1" applyProtection="1">
      <alignment horizontal="centerContinuous" wrapText="1"/>
      <protection hidden="1"/>
    </xf>
    <xf numFmtId="168" fontId="1" fillId="2" borderId="1" xfId="0" applyNumberFormat="1" applyFont="1" applyFill="1" applyBorder="1" applyAlignment="1" applyProtection="1">
      <alignment horizontal="centerContinuous" wrapText="1"/>
      <protection hidden="1"/>
    </xf>
    <xf numFmtId="167" fontId="1" fillId="2" borderId="1" xfId="0" applyNumberFormat="1" applyFont="1" applyFill="1" applyBorder="1" applyAlignment="1" applyProtection="1">
      <alignment horizontal="centerContinuous" wrapText="1"/>
      <protection hidden="1"/>
    </xf>
    <xf numFmtId="164" fontId="1" fillId="2" borderId="1" xfId="0" applyNumberFormat="1" applyFont="1" applyFill="1" applyBorder="1" applyAlignment="1" applyProtection="1">
      <alignment horizontal="right" wrapText="1"/>
      <protection hidden="1"/>
    </xf>
    <xf numFmtId="169" fontId="2" fillId="2" borderId="1" xfId="0" applyNumberFormat="1" applyFont="1" applyFill="1" applyBorder="1" applyAlignment="1" applyProtection="1">
      <alignment horizontal="centerContinuous" wrapText="1"/>
      <protection hidden="1"/>
    </xf>
    <xf numFmtId="170" fontId="2" fillId="2" borderId="1" xfId="0" applyNumberFormat="1" applyFont="1" applyFill="1" applyBorder="1" applyAlignment="1" applyProtection="1">
      <alignment wrapText="1"/>
      <protection hidden="1"/>
    </xf>
    <xf numFmtId="168" fontId="2" fillId="2" borderId="1" xfId="0" applyNumberFormat="1" applyFont="1" applyFill="1" applyBorder="1" applyAlignment="1" applyProtection="1">
      <alignment horizontal="centerContinuous" wrapText="1"/>
      <protection hidden="1"/>
    </xf>
    <xf numFmtId="164" fontId="2" fillId="2" borderId="8" xfId="5" applyNumberFormat="1" applyFont="1" applyFill="1" applyBorder="1" applyAlignment="1" applyProtection="1">
      <alignment horizontal="right" wrapText="1"/>
      <protection hidden="1"/>
    </xf>
    <xf numFmtId="167" fontId="2" fillId="2" borderId="1" xfId="0" applyNumberFormat="1" applyFont="1" applyFill="1" applyBorder="1" applyAlignment="1" applyProtection="1">
      <alignment horizontal="centerContinuous" wrapText="1"/>
      <protection hidden="1"/>
    </xf>
    <xf numFmtId="164" fontId="2" fillId="2" borderId="1" xfId="0" applyNumberFormat="1" applyFont="1" applyFill="1" applyBorder="1" applyAlignment="1" applyProtection="1">
      <alignment horizontal="right" wrapText="1"/>
      <protection hidden="1"/>
    </xf>
    <xf numFmtId="0" fontId="2" fillId="2" borderId="1" xfId="0" applyFont="1" applyFill="1" applyBorder="1" applyProtection="1">
      <protection hidden="1"/>
    </xf>
    <xf numFmtId="0" fontId="2" fillId="2" borderId="1" xfId="0" applyFont="1" applyFill="1" applyBorder="1"/>
    <xf numFmtId="0" fontId="1" fillId="2" borderId="1" xfId="0" applyFont="1" applyFill="1" applyBorder="1"/>
    <xf numFmtId="170" fontId="1" fillId="2" borderId="1" xfId="0" applyNumberFormat="1" applyFont="1" applyFill="1" applyBorder="1" applyAlignment="1" applyProtection="1">
      <alignment horizontal="left" wrapText="1"/>
      <protection hidden="1"/>
    </xf>
    <xf numFmtId="169" fontId="1" fillId="2" borderId="1" xfId="0" applyNumberFormat="1" applyFont="1" applyFill="1" applyBorder="1" applyAlignment="1" applyProtection="1">
      <alignment horizontal="center" wrapText="1"/>
      <protection hidden="1"/>
    </xf>
    <xf numFmtId="169" fontId="2" fillId="2" borderId="1" xfId="0" applyNumberFormat="1" applyFont="1" applyFill="1" applyBorder="1" applyAlignment="1" applyProtection="1">
      <alignment horizontal="center" wrapText="1"/>
      <protection hidden="1"/>
    </xf>
    <xf numFmtId="168" fontId="1" fillId="2" borderId="1" xfId="0" applyNumberFormat="1" applyFont="1" applyFill="1" applyBorder="1" applyAlignment="1" applyProtection="1">
      <alignment horizontal="center" wrapText="1"/>
      <protection hidden="1"/>
    </xf>
    <xf numFmtId="167" fontId="1" fillId="2" borderId="1" xfId="0" applyNumberFormat="1" applyFont="1" applyFill="1" applyBorder="1" applyAlignment="1" applyProtection="1">
      <alignment horizontal="center" wrapText="1"/>
      <protection hidden="1"/>
    </xf>
    <xf numFmtId="168" fontId="2" fillId="2" borderId="1" xfId="0" applyNumberFormat="1" applyFont="1" applyFill="1" applyBorder="1" applyAlignment="1" applyProtection="1">
      <alignment horizontal="center" wrapText="1"/>
      <protection hidden="1"/>
    </xf>
    <xf numFmtId="167" fontId="2" fillId="2" borderId="1" xfId="0" applyNumberFormat="1" applyFont="1" applyFill="1" applyBorder="1" applyAlignment="1" applyProtection="1">
      <alignment horizontal="center" wrapText="1"/>
      <protection hidden="1"/>
    </xf>
    <xf numFmtId="0" fontId="1" fillId="2" borderId="1" xfId="0" applyNumberFormat="1" applyFont="1" applyFill="1" applyBorder="1" applyAlignment="1" applyProtection="1">
      <alignment horizontal="left" vertical="center"/>
      <protection hidden="1"/>
    </xf>
    <xf numFmtId="164" fontId="1" fillId="2" borderId="1" xfId="0" applyNumberFormat="1" applyFont="1" applyFill="1" applyBorder="1" applyAlignment="1" applyProtection="1">
      <alignment horizontal="right"/>
      <protection hidden="1"/>
    </xf>
    <xf numFmtId="0" fontId="1" fillId="2" borderId="1" xfId="0" applyNumberFormat="1" applyFont="1" applyFill="1" applyBorder="1" applyAlignment="1" applyProtection="1">
      <alignment horizontal="right" vertical="center"/>
      <protection hidden="1"/>
    </xf>
    <xf numFmtId="0" fontId="1" fillId="2" borderId="1" xfId="0" applyNumberFormat="1" applyFont="1" applyFill="1" applyBorder="1" applyAlignment="1" applyProtection="1">
      <protection hidden="1"/>
    </xf>
    <xf numFmtId="164" fontId="1" fillId="2" borderId="1" xfId="0" applyNumberFormat="1" applyFont="1" applyFill="1" applyBorder="1" applyAlignment="1" applyProtection="1">
      <protection hidden="1"/>
    </xf>
    <xf numFmtId="0" fontId="2" fillId="2" borderId="0" xfId="2" applyNumberFormat="1" applyFont="1" applyFill="1" applyAlignment="1" applyProtection="1">
      <alignment horizontal="right" vertical="top" wrapText="1"/>
      <protection hidden="1"/>
    </xf>
    <xf numFmtId="0" fontId="2" fillId="2" borderId="0" xfId="0" applyFont="1" applyFill="1" applyAlignment="1"/>
    <xf numFmtId="166" fontId="1" fillId="0" borderId="1" xfId="0" applyNumberFormat="1" applyFont="1" applyFill="1" applyBorder="1" applyAlignment="1" applyProtection="1">
      <alignment wrapText="1"/>
      <protection hidden="1"/>
    </xf>
    <xf numFmtId="0" fontId="2" fillId="2" borderId="0" xfId="0" applyNumberFormat="1" applyFont="1" applyFill="1" applyAlignment="1" applyProtection="1">
      <alignment horizontal="right"/>
      <protection hidden="1"/>
    </xf>
    <xf numFmtId="0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0" xfId="0" applyFont="1" applyAlignment="1"/>
  </cellXfs>
  <cellStyles count="6">
    <cellStyle name="Обычный" xfId="0" builtinId="0"/>
    <cellStyle name="Обычный 2" xfId="1"/>
    <cellStyle name="Обычный 2 2" xfId="2"/>
    <cellStyle name="Обычный 6" xfId="3"/>
    <cellStyle name="Обычный 7" xfId="4"/>
    <cellStyle name="Обычный 9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93"/>
  <sheetViews>
    <sheetView tabSelected="1" view="pageBreakPreview" zoomScale="110" zoomScaleNormal="100" zoomScaleSheetLayoutView="110" workbookViewId="0">
      <selection activeCell="AA10" sqref="AA10"/>
    </sheetView>
  </sheetViews>
  <sheetFormatPr defaultRowHeight="12.75"/>
  <cols>
    <col min="1" max="1" width="1.5703125" customWidth="1"/>
    <col min="2" max="13" width="0" hidden="1" customWidth="1"/>
    <col min="14" max="14" width="49.5703125" customWidth="1"/>
    <col min="15" max="15" width="16.85546875" customWidth="1"/>
    <col min="16" max="16" width="9.28515625" customWidth="1"/>
    <col min="17" max="17" width="8.28515625" customWidth="1"/>
    <col min="18" max="18" width="9" customWidth="1"/>
    <col min="19" max="19" width="17" style="20" customWidth="1"/>
    <col min="20" max="20" width="0" style="20" hidden="1" customWidth="1"/>
    <col min="21" max="22" width="17" style="20" customWidth="1"/>
    <col min="23" max="24" width="0" hidden="1" customWidth="1"/>
    <col min="25" max="25" width="0.140625" customWidth="1"/>
    <col min="26" max="253" width="9.140625" customWidth="1"/>
  </cols>
  <sheetData>
    <row r="1" spans="1:26" ht="14.25" customHeight="1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31"/>
      <c r="O1" s="31"/>
      <c r="P1" s="31"/>
      <c r="Q1" s="31"/>
      <c r="R1" s="31"/>
      <c r="S1" s="82" t="s">
        <v>84</v>
      </c>
      <c r="T1" s="83"/>
      <c r="U1" s="83"/>
      <c r="V1" s="83"/>
      <c r="W1" s="8"/>
      <c r="X1" s="8"/>
      <c r="Y1" s="8"/>
    </row>
    <row r="2" spans="1:26" ht="14.25" customHeight="1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31"/>
      <c r="O2" s="31"/>
      <c r="P2" s="31"/>
      <c r="Q2" s="31"/>
      <c r="R2" s="31"/>
      <c r="S2" s="83"/>
      <c r="T2" s="83"/>
      <c r="U2" s="83"/>
      <c r="V2" s="83"/>
      <c r="W2" s="8"/>
      <c r="X2" s="8"/>
      <c r="Y2" s="8"/>
    </row>
    <row r="3" spans="1:26" ht="14.2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31"/>
      <c r="O3" s="31"/>
      <c r="P3" s="31"/>
      <c r="Q3" s="31"/>
      <c r="R3" s="31"/>
      <c r="S3" s="83"/>
      <c r="T3" s="83"/>
      <c r="U3" s="83"/>
      <c r="V3" s="83"/>
      <c r="W3" s="8"/>
      <c r="X3" s="8"/>
      <c r="Y3" s="8"/>
    </row>
    <row r="4" spans="1:26" ht="14.25" customHeigh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2"/>
      <c r="O4" s="32"/>
      <c r="P4" s="32"/>
      <c r="Q4" s="32"/>
      <c r="R4" s="32"/>
      <c r="S4" s="83"/>
      <c r="T4" s="83"/>
      <c r="U4" s="83"/>
      <c r="V4" s="83"/>
      <c r="W4" s="9"/>
      <c r="X4" s="9"/>
      <c r="Y4" s="9"/>
    </row>
    <row r="5" spans="1:26" ht="70.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32"/>
      <c r="O5" s="32"/>
      <c r="P5" s="32"/>
      <c r="Q5" s="32"/>
      <c r="R5" s="32"/>
      <c r="S5" s="83"/>
      <c r="T5" s="83"/>
      <c r="U5" s="83"/>
      <c r="V5" s="83"/>
      <c r="W5" s="9"/>
      <c r="X5" s="9"/>
      <c r="Y5" s="9"/>
    </row>
    <row r="6" spans="1:26" ht="17.2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32"/>
      <c r="O6" s="32"/>
      <c r="P6" s="32"/>
      <c r="Q6" s="32"/>
      <c r="R6" s="32"/>
      <c r="S6" s="33"/>
      <c r="T6" s="33"/>
      <c r="U6" s="33"/>
      <c r="V6" s="33"/>
      <c r="W6" s="9"/>
      <c r="X6" s="9"/>
      <c r="Y6" s="9"/>
    </row>
    <row r="7" spans="1:26" ht="14.25" hidden="1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32"/>
      <c r="O7" s="32"/>
      <c r="P7" s="32"/>
      <c r="Q7" s="32"/>
      <c r="R7" s="32"/>
      <c r="S7" s="33"/>
      <c r="T7" s="33"/>
      <c r="U7" s="33"/>
      <c r="V7" s="33"/>
      <c r="W7" s="9"/>
      <c r="X7" s="9"/>
      <c r="Y7" s="9"/>
    </row>
    <row r="8" spans="1:26" ht="14.25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87" t="s">
        <v>82</v>
      </c>
      <c r="O8" s="88"/>
      <c r="P8" s="88"/>
      <c r="Q8" s="88"/>
      <c r="R8" s="88"/>
      <c r="S8" s="88"/>
      <c r="T8" s="88"/>
      <c r="U8" s="88"/>
      <c r="V8" s="88"/>
      <c r="W8" s="9"/>
      <c r="X8" s="9"/>
      <c r="Y8" s="9"/>
    </row>
    <row r="9" spans="1:26" ht="14.25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88"/>
      <c r="O9" s="88"/>
      <c r="P9" s="88"/>
      <c r="Q9" s="88"/>
      <c r="R9" s="88"/>
      <c r="S9" s="88"/>
      <c r="T9" s="88"/>
      <c r="U9" s="88"/>
      <c r="V9" s="88"/>
      <c r="W9" s="9"/>
      <c r="X9" s="9"/>
      <c r="Y9" s="9"/>
    </row>
    <row r="10" spans="1:26" ht="27" customHeight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9"/>
      <c r="N10" s="88"/>
      <c r="O10" s="88"/>
      <c r="P10" s="88"/>
      <c r="Q10" s="88"/>
      <c r="R10" s="88"/>
      <c r="S10" s="88"/>
      <c r="T10" s="88"/>
      <c r="U10" s="88"/>
      <c r="V10" s="88"/>
      <c r="W10" s="10"/>
      <c r="X10" s="9"/>
      <c r="Y10" s="9"/>
    </row>
    <row r="11" spans="1:26" ht="14.25" customHeight="1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9"/>
      <c r="N11" s="34"/>
      <c r="O11" s="34"/>
      <c r="P11" s="34"/>
      <c r="Q11" s="34"/>
      <c r="R11" s="34"/>
      <c r="S11" s="33"/>
      <c r="T11" s="33"/>
      <c r="U11" s="33"/>
      <c r="V11" s="33"/>
      <c r="W11" s="10"/>
      <c r="X11" s="9"/>
      <c r="Y11" s="9"/>
    </row>
    <row r="12" spans="1:26" ht="11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35"/>
      <c r="O12" s="35"/>
      <c r="P12" s="35"/>
      <c r="Q12" s="35"/>
      <c r="R12" s="35"/>
      <c r="S12" s="85" t="s">
        <v>9</v>
      </c>
      <c r="T12" s="85"/>
      <c r="U12" s="85"/>
      <c r="V12" s="85"/>
      <c r="W12" s="2"/>
      <c r="X12" s="1"/>
      <c r="Y12" s="1"/>
    </row>
    <row r="13" spans="1:26" ht="18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2"/>
      <c r="O13" s="22"/>
      <c r="P13" s="23"/>
      <c r="Q13" s="22"/>
      <c r="R13" s="23"/>
      <c r="S13" s="86" t="s">
        <v>63</v>
      </c>
      <c r="T13" s="24"/>
      <c r="U13" s="86" t="s">
        <v>64</v>
      </c>
      <c r="V13" s="86" t="s">
        <v>83</v>
      </c>
      <c r="W13" s="2"/>
      <c r="X13" s="1"/>
      <c r="Y13" s="1"/>
    </row>
    <row r="14" spans="1:26" ht="42" customHeight="1">
      <c r="A14" s="2"/>
      <c r="B14" s="7"/>
      <c r="C14" s="7" t="s">
        <v>8</v>
      </c>
      <c r="D14" s="7"/>
      <c r="E14" s="7"/>
      <c r="F14" s="7"/>
      <c r="G14" s="7"/>
      <c r="H14" s="7"/>
      <c r="I14" s="7" t="s">
        <v>7</v>
      </c>
      <c r="J14" s="7"/>
      <c r="K14" s="7"/>
      <c r="L14" s="7"/>
      <c r="M14" s="7"/>
      <c r="N14" s="25" t="s">
        <v>6</v>
      </c>
      <c r="O14" s="25" t="s">
        <v>3</v>
      </c>
      <c r="P14" s="26" t="s">
        <v>2</v>
      </c>
      <c r="Q14" s="25" t="s">
        <v>5</v>
      </c>
      <c r="R14" s="25" t="s">
        <v>4</v>
      </c>
      <c r="S14" s="86"/>
      <c r="T14" s="27" t="s">
        <v>1</v>
      </c>
      <c r="U14" s="86"/>
      <c r="V14" s="86"/>
      <c r="W14" s="6"/>
      <c r="X14" s="6"/>
      <c r="Y14" s="2"/>
    </row>
    <row r="15" spans="1:26" ht="15" customHeight="1">
      <c r="A15" s="2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28">
        <v>1</v>
      </c>
      <c r="O15" s="28">
        <v>2</v>
      </c>
      <c r="P15" s="28">
        <v>3</v>
      </c>
      <c r="Q15" s="28">
        <v>4</v>
      </c>
      <c r="R15" s="28">
        <v>5</v>
      </c>
      <c r="S15" s="29">
        <v>6</v>
      </c>
      <c r="T15" s="21"/>
      <c r="U15" s="29">
        <v>6</v>
      </c>
      <c r="V15" s="29">
        <v>6</v>
      </c>
      <c r="W15" s="6"/>
      <c r="X15" s="6"/>
      <c r="Y15" s="2"/>
    </row>
    <row r="16" spans="1:26" ht="15" customHeight="1">
      <c r="A16" s="2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36" t="s">
        <v>77</v>
      </c>
      <c r="O16" s="37"/>
      <c r="P16" s="28"/>
      <c r="Q16" s="28"/>
      <c r="R16" s="28"/>
      <c r="S16" s="38">
        <f>S19</f>
        <v>1220</v>
      </c>
      <c r="T16" s="38">
        <f t="shared" ref="T16:V16" si="0">T19</f>
        <v>0</v>
      </c>
      <c r="U16" s="38">
        <f t="shared" si="0"/>
        <v>0</v>
      </c>
      <c r="V16" s="38">
        <f t="shared" si="0"/>
        <v>0</v>
      </c>
      <c r="W16" s="17"/>
      <c r="X16" s="17"/>
      <c r="Y16" s="18"/>
      <c r="Z16" s="19"/>
    </row>
    <row r="17" spans="1:26" ht="17.25" customHeight="1">
      <c r="A17" s="2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39" t="s">
        <v>78</v>
      </c>
      <c r="O17" s="37">
        <v>520081660</v>
      </c>
      <c r="P17" s="40"/>
      <c r="Q17" s="40"/>
      <c r="R17" s="40"/>
      <c r="S17" s="41">
        <v>1220</v>
      </c>
      <c r="T17" s="42"/>
      <c r="U17" s="41">
        <v>0</v>
      </c>
      <c r="V17" s="41">
        <v>0</v>
      </c>
      <c r="W17" s="17"/>
      <c r="X17" s="17"/>
      <c r="Y17" s="18"/>
      <c r="Z17" s="19"/>
    </row>
    <row r="18" spans="1:26" ht="30" customHeight="1">
      <c r="A18" s="2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43" t="s">
        <v>20</v>
      </c>
      <c r="O18" s="37">
        <v>520081660</v>
      </c>
      <c r="P18" s="40">
        <v>200</v>
      </c>
      <c r="Q18" s="44" t="s">
        <v>73</v>
      </c>
      <c r="R18" s="44" t="s">
        <v>79</v>
      </c>
      <c r="S18" s="41">
        <v>1220</v>
      </c>
      <c r="T18" s="42"/>
      <c r="U18" s="41">
        <v>0</v>
      </c>
      <c r="V18" s="41">
        <v>0</v>
      </c>
      <c r="W18" s="17"/>
      <c r="X18" s="17"/>
      <c r="Y18" s="18"/>
      <c r="Z18" s="19"/>
    </row>
    <row r="19" spans="1:26" ht="45" customHeight="1">
      <c r="A19" s="2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43" t="s">
        <v>22</v>
      </c>
      <c r="O19" s="37">
        <v>520081660</v>
      </c>
      <c r="P19" s="40">
        <v>240</v>
      </c>
      <c r="Q19" s="44" t="s">
        <v>73</v>
      </c>
      <c r="R19" s="44" t="s">
        <v>79</v>
      </c>
      <c r="S19" s="41">
        <v>1220</v>
      </c>
      <c r="T19" s="42"/>
      <c r="U19" s="41">
        <v>0</v>
      </c>
      <c r="V19" s="41">
        <v>0</v>
      </c>
      <c r="W19" s="17"/>
      <c r="X19" s="17"/>
      <c r="Y19" s="18"/>
      <c r="Z19" s="19"/>
    </row>
    <row r="20" spans="1:26" ht="30" customHeight="1">
      <c r="A20" s="2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45" t="s">
        <v>67</v>
      </c>
      <c r="O20" s="46" t="s">
        <v>70</v>
      </c>
      <c r="P20" s="47" t="s">
        <v>10</v>
      </c>
      <c r="Q20" s="22"/>
      <c r="R20" s="23"/>
      <c r="S20" s="48">
        <v>0</v>
      </c>
      <c r="T20" s="30"/>
      <c r="U20" s="49" t="s">
        <v>75</v>
      </c>
      <c r="V20" s="49" t="s">
        <v>75</v>
      </c>
      <c r="W20" s="17"/>
      <c r="X20" s="17"/>
      <c r="Y20" s="18"/>
      <c r="Z20" s="19"/>
    </row>
    <row r="21" spans="1:26" ht="28.5" customHeight="1">
      <c r="A21" s="2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43" t="s">
        <v>68</v>
      </c>
      <c r="O21" s="37" t="s">
        <v>70</v>
      </c>
      <c r="P21" s="50" t="s">
        <v>71</v>
      </c>
      <c r="Q21" s="51" t="s">
        <v>73</v>
      </c>
      <c r="R21" s="52" t="s">
        <v>74</v>
      </c>
      <c r="S21" s="53">
        <v>0</v>
      </c>
      <c r="T21" s="54"/>
      <c r="U21" s="55" t="s">
        <v>75</v>
      </c>
      <c r="V21" s="55" t="s">
        <v>75</v>
      </c>
      <c r="W21" s="6"/>
      <c r="X21" s="6"/>
      <c r="Y21" s="2"/>
    </row>
    <row r="22" spans="1:26" ht="15" customHeight="1">
      <c r="A22" s="2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43" t="s">
        <v>69</v>
      </c>
      <c r="O22" s="37" t="s">
        <v>70</v>
      </c>
      <c r="P22" s="50" t="s">
        <v>72</v>
      </c>
      <c r="Q22" s="51" t="s">
        <v>73</v>
      </c>
      <c r="R22" s="52" t="s">
        <v>74</v>
      </c>
      <c r="S22" s="53">
        <v>0</v>
      </c>
      <c r="T22" s="54"/>
      <c r="U22" s="55" t="s">
        <v>75</v>
      </c>
      <c r="V22" s="55" t="s">
        <v>75</v>
      </c>
      <c r="W22" s="6"/>
      <c r="X22" s="6"/>
      <c r="Y22" s="2"/>
    </row>
    <row r="23" spans="1:26" ht="17.25" customHeight="1">
      <c r="A23" s="5"/>
      <c r="B23" s="84" t="s">
        <v>0</v>
      </c>
      <c r="C23" s="84"/>
      <c r="D23" s="84"/>
      <c r="E23" s="84"/>
      <c r="F23" s="84"/>
      <c r="G23" s="84"/>
      <c r="H23" s="84"/>
      <c r="I23" s="84"/>
      <c r="J23" s="84"/>
      <c r="K23" s="84"/>
      <c r="L23" s="4">
        <v>113</v>
      </c>
      <c r="M23" s="3"/>
      <c r="N23" s="56" t="s">
        <v>11</v>
      </c>
      <c r="O23" s="57" t="s">
        <v>12</v>
      </c>
      <c r="P23" s="58" t="s">
        <v>10</v>
      </c>
      <c r="Q23" s="59">
        <v>0</v>
      </c>
      <c r="R23" s="59">
        <v>0</v>
      </c>
      <c r="S23" s="60">
        <f>S27+S30+S40+S43+S46+S51+S57+S60+S63+S66+S69+S75+S78+S81+S92+S72+S89+S54+S24+S86</f>
        <v>8885304</v>
      </c>
      <c r="T23" s="60">
        <f t="shared" ref="T23:U23" si="1">T27+T30+T40+T43+T46+T51+T57+T60+T63+T66+T69+T75+T78+T81+T92+T72+T89+T54+T24+T86</f>
        <v>0</v>
      </c>
      <c r="U23" s="60">
        <f t="shared" si="1"/>
        <v>6499748</v>
      </c>
      <c r="V23" s="60">
        <f t="shared" ref="V23:Y23" si="2">V93</f>
        <v>5693860</v>
      </c>
      <c r="W23" s="12">
        <f t="shared" si="2"/>
        <v>0</v>
      </c>
      <c r="X23" s="12">
        <f t="shared" si="2"/>
        <v>0</v>
      </c>
      <c r="Y23" s="12">
        <f t="shared" si="2"/>
        <v>0</v>
      </c>
    </row>
    <row r="24" spans="1:26" ht="17.25" customHeight="1">
      <c r="A24" s="13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5"/>
      <c r="M24" s="15"/>
      <c r="N24" s="43" t="s">
        <v>76</v>
      </c>
      <c r="O24" s="61">
        <v>9900096021</v>
      </c>
      <c r="P24" s="58">
        <v>0</v>
      </c>
      <c r="Q24" s="59">
        <v>0</v>
      </c>
      <c r="R24" s="59">
        <v>0</v>
      </c>
      <c r="S24" s="53">
        <v>25000</v>
      </c>
      <c r="T24" s="60"/>
      <c r="U24" s="60">
        <v>0</v>
      </c>
      <c r="V24" s="60">
        <v>0</v>
      </c>
      <c r="W24" s="16"/>
      <c r="X24" s="16"/>
      <c r="Y24" s="16"/>
    </row>
    <row r="25" spans="1:26" ht="48" customHeight="1">
      <c r="A25" s="13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5"/>
      <c r="M25" s="15"/>
      <c r="N25" s="62" t="s">
        <v>20</v>
      </c>
      <c r="O25" s="61">
        <v>9900096021</v>
      </c>
      <c r="P25" s="63" t="s">
        <v>21</v>
      </c>
      <c r="Q25" s="51" t="s">
        <v>73</v>
      </c>
      <c r="R25" s="52" t="s">
        <v>74</v>
      </c>
      <c r="S25" s="53">
        <v>25000</v>
      </c>
      <c r="T25" s="60"/>
      <c r="U25" s="60">
        <v>0</v>
      </c>
      <c r="V25" s="60">
        <v>0</v>
      </c>
      <c r="W25" s="16"/>
      <c r="X25" s="16"/>
      <c r="Y25" s="16"/>
    </row>
    <row r="26" spans="1:26" ht="31.5" customHeight="1">
      <c r="A26" s="13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5"/>
      <c r="M26" s="15"/>
      <c r="N26" s="62" t="s">
        <v>22</v>
      </c>
      <c r="O26" s="61">
        <v>9900096021</v>
      </c>
      <c r="P26" s="63" t="s">
        <v>23</v>
      </c>
      <c r="Q26" s="51" t="s">
        <v>73</v>
      </c>
      <c r="R26" s="52" t="s">
        <v>74</v>
      </c>
      <c r="S26" s="64">
        <v>25000</v>
      </c>
      <c r="T26" s="60"/>
      <c r="U26" s="60">
        <v>0</v>
      </c>
      <c r="V26" s="60">
        <v>0</v>
      </c>
      <c r="W26" s="16"/>
      <c r="X26" s="16"/>
      <c r="Y26" s="16"/>
    </row>
    <row r="27" spans="1:26" ht="12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56" t="s">
        <v>13</v>
      </c>
      <c r="O27" s="57" t="s">
        <v>14</v>
      </c>
      <c r="P27" s="58" t="s">
        <v>10</v>
      </c>
      <c r="Q27" s="59">
        <v>0</v>
      </c>
      <c r="R27" s="59">
        <v>0</v>
      </c>
      <c r="S27" s="60">
        <f>S29</f>
        <v>1088109</v>
      </c>
      <c r="T27" s="60">
        <f t="shared" ref="T27:V27" si="3">T29</f>
        <v>0</v>
      </c>
      <c r="U27" s="60">
        <f t="shared" si="3"/>
        <v>1088109</v>
      </c>
      <c r="V27" s="60">
        <f t="shared" si="3"/>
        <v>1088109</v>
      </c>
      <c r="W27" s="1"/>
      <c r="X27" s="1"/>
      <c r="Y27" s="1"/>
    </row>
    <row r="28" spans="1:26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62" t="s">
        <v>15</v>
      </c>
      <c r="O28" s="61" t="s">
        <v>14</v>
      </c>
      <c r="P28" s="63" t="s">
        <v>16</v>
      </c>
      <c r="Q28" s="65">
        <v>1</v>
      </c>
      <c r="R28" s="65">
        <v>2</v>
      </c>
      <c r="S28" s="66">
        <v>1088109</v>
      </c>
      <c r="T28" s="67"/>
      <c r="U28" s="66">
        <v>1088109</v>
      </c>
      <c r="V28" s="66">
        <v>1088109</v>
      </c>
      <c r="W28" s="2"/>
      <c r="X28" s="1"/>
      <c r="Y28" s="1"/>
    </row>
    <row r="29" spans="1:26" ht="31.5">
      <c r="N29" s="62" t="s">
        <v>17</v>
      </c>
      <c r="O29" s="61" t="s">
        <v>14</v>
      </c>
      <c r="P29" s="63" t="s">
        <v>18</v>
      </c>
      <c r="Q29" s="65">
        <v>1</v>
      </c>
      <c r="R29" s="65">
        <v>2</v>
      </c>
      <c r="S29" s="66">
        <v>1088109</v>
      </c>
      <c r="T29" s="68"/>
      <c r="U29" s="66">
        <v>1088109</v>
      </c>
      <c r="V29" s="66">
        <v>1088109</v>
      </c>
    </row>
    <row r="30" spans="1:26" ht="94.5">
      <c r="N30" s="56" t="s">
        <v>15</v>
      </c>
      <c r="O30" s="57" t="s">
        <v>19</v>
      </c>
      <c r="P30" s="58" t="s">
        <v>10</v>
      </c>
      <c r="Q30" s="59">
        <v>0</v>
      </c>
      <c r="R30" s="59">
        <v>0</v>
      </c>
      <c r="S30" s="60">
        <f>S32+S34+S36</f>
        <v>3948181</v>
      </c>
      <c r="T30" s="60">
        <f t="shared" ref="T30" si="4">T32+T34+T36</f>
        <v>0</v>
      </c>
      <c r="U30" s="60">
        <f>U32+U34+U36</f>
        <v>3938181</v>
      </c>
      <c r="V30" s="60">
        <f>V32+V34+V36</f>
        <v>3475891</v>
      </c>
    </row>
    <row r="31" spans="1:26" ht="94.5">
      <c r="N31" s="62" t="s">
        <v>15</v>
      </c>
      <c r="O31" s="61" t="s">
        <v>19</v>
      </c>
      <c r="P31" s="63" t="s">
        <v>16</v>
      </c>
      <c r="Q31" s="65">
        <v>1</v>
      </c>
      <c r="R31" s="65">
        <v>4</v>
      </c>
      <c r="S31" s="66">
        <v>2922840</v>
      </c>
      <c r="T31" s="68"/>
      <c r="U31" s="66">
        <v>2922840</v>
      </c>
      <c r="V31" s="66">
        <v>2922840</v>
      </c>
    </row>
    <row r="32" spans="1:26" ht="31.5">
      <c r="N32" s="62" t="s">
        <v>17</v>
      </c>
      <c r="O32" s="61" t="s">
        <v>19</v>
      </c>
      <c r="P32" s="63" t="s">
        <v>18</v>
      </c>
      <c r="Q32" s="65">
        <v>1</v>
      </c>
      <c r="R32" s="65">
        <v>4</v>
      </c>
      <c r="S32" s="66">
        <v>2922840</v>
      </c>
      <c r="T32" s="68"/>
      <c r="U32" s="66">
        <v>2922840</v>
      </c>
      <c r="V32" s="66">
        <v>2922840</v>
      </c>
    </row>
    <row r="33" spans="14:22" ht="31.5">
      <c r="N33" s="62" t="s">
        <v>20</v>
      </c>
      <c r="O33" s="61" t="s">
        <v>19</v>
      </c>
      <c r="P33" s="63" t="s">
        <v>21</v>
      </c>
      <c r="Q33" s="65">
        <v>1</v>
      </c>
      <c r="R33" s="65">
        <v>4</v>
      </c>
      <c r="S33" s="66">
        <v>965341</v>
      </c>
      <c r="T33" s="68"/>
      <c r="U33" s="66">
        <v>955341</v>
      </c>
      <c r="V33" s="66">
        <v>493051</v>
      </c>
    </row>
    <row r="34" spans="14:22" ht="47.25">
      <c r="N34" s="62" t="s">
        <v>22</v>
      </c>
      <c r="O34" s="61" t="s">
        <v>19</v>
      </c>
      <c r="P34" s="63" t="s">
        <v>23</v>
      </c>
      <c r="Q34" s="65">
        <v>1</v>
      </c>
      <c r="R34" s="65">
        <v>4</v>
      </c>
      <c r="S34" s="66">
        <v>965341</v>
      </c>
      <c r="T34" s="68"/>
      <c r="U34" s="66">
        <v>955341</v>
      </c>
      <c r="V34" s="66">
        <v>493051</v>
      </c>
    </row>
    <row r="35" spans="14:22" ht="15.75">
      <c r="N35" s="62" t="s">
        <v>24</v>
      </c>
      <c r="O35" s="61" t="s">
        <v>19</v>
      </c>
      <c r="P35" s="63" t="s">
        <v>25</v>
      </c>
      <c r="Q35" s="65">
        <v>1</v>
      </c>
      <c r="R35" s="65">
        <v>4</v>
      </c>
      <c r="S35" s="66">
        <v>60000</v>
      </c>
      <c r="T35" s="68"/>
      <c r="U35" s="66">
        <v>60000</v>
      </c>
      <c r="V35" s="66">
        <v>60000</v>
      </c>
    </row>
    <row r="36" spans="14:22" ht="15.75">
      <c r="N36" s="62" t="s">
        <v>26</v>
      </c>
      <c r="O36" s="61" t="s">
        <v>19</v>
      </c>
      <c r="P36" s="63" t="s">
        <v>27</v>
      </c>
      <c r="Q36" s="65">
        <v>1</v>
      </c>
      <c r="R36" s="65">
        <v>4</v>
      </c>
      <c r="S36" s="66">
        <v>60000</v>
      </c>
      <c r="T36" s="68"/>
      <c r="U36" s="66">
        <v>60000</v>
      </c>
      <c r="V36" s="66">
        <v>60000</v>
      </c>
    </row>
    <row r="37" spans="14:22" ht="15.75">
      <c r="N37" s="56" t="s">
        <v>28</v>
      </c>
      <c r="O37" s="57" t="s">
        <v>29</v>
      </c>
      <c r="P37" s="58" t="s">
        <v>10</v>
      </c>
      <c r="Q37" s="59">
        <v>0</v>
      </c>
      <c r="R37" s="59">
        <v>0</v>
      </c>
      <c r="S37" s="60">
        <f>S39</f>
        <v>0</v>
      </c>
      <c r="T37" s="60">
        <f t="shared" ref="T37" si="5">T39</f>
        <v>0</v>
      </c>
      <c r="U37" s="60">
        <f>U39</f>
        <v>0</v>
      </c>
      <c r="V37" s="60">
        <f>V39</f>
        <v>0</v>
      </c>
    </row>
    <row r="38" spans="14:22" ht="31.5">
      <c r="N38" s="62" t="s">
        <v>20</v>
      </c>
      <c r="O38" s="61" t="s">
        <v>29</v>
      </c>
      <c r="P38" s="63" t="s">
        <v>21</v>
      </c>
      <c r="Q38" s="65">
        <v>4</v>
      </c>
      <c r="R38" s="65">
        <v>9</v>
      </c>
      <c r="S38" s="66">
        <v>0</v>
      </c>
      <c r="T38" s="68"/>
      <c r="U38" s="66">
        <v>0</v>
      </c>
      <c r="V38" s="66">
        <v>0</v>
      </c>
    </row>
    <row r="39" spans="14:22" ht="47.25">
      <c r="N39" s="62" t="s">
        <v>22</v>
      </c>
      <c r="O39" s="61" t="s">
        <v>29</v>
      </c>
      <c r="P39" s="63" t="s">
        <v>23</v>
      </c>
      <c r="Q39" s="65">
        <v>4</v>
      </c>
      <c r="R39" s="65">
        <v>9</v>
      </c>
      <c r="S39" s="66">
        <v>0</v>
      </c>
      <c r="T39" s="68"/>
      <c r="U39" s="66">
        <v>0</v>
      </c>
      <c r="V39" s="66">
        <v>0</v>
      </c>
    </row>
    <row r="40" spans="14:22" ht="47.25">
      <c r="N40" s="56" t="s">
        <v>30</v>
      </c>
      <c r="O40" s="57" t="s">
        <v>31</v>
      </c>
      <c r="P40" s="58" t="s">
        <v>10</v>
      </c>
      <c r="Q40" s="59">
        <v>0</v>
      </c>
      <c r="R40" s="59">
        <v>0</v>
      </c>
      <c r="S40" s="60">
        <f>S42</f>
        <v>166424</v>
      </c>
      <c r="T40" s="60">
        <f t="shared" ref="T40:V40" si="6">T42</f>
        <v>0</v>
      </c>
      <c r="U40" s="60">
        <f t="shared" si="6"/>
        <v>183648</v>
      </c>
      <c r="V40" s="60">
        <f t="shared" si="6"/>
        <v>201160</v>
      </c>
    </row>
    <row r="41" spans="14:22" ht="94.5">
      <c r="N41" s="62" t="s">
        <v>15</v>
      </c>
      <c r="O41" s="61" t="s">
        <v>31</v>
      </c>
      <c r="P41" s="63" t="s">
        <v>16</v>
      </c>
      <c r="Q41" s="65">
        <v>2</v>
      </c>
      <c r="R41" s="65">
        <v>3</v>
      </c>
      <c r="S41" s="66">
        <v>166424</v>
      </c>
      <c r="T41" s="68"/>
      <c r="U41" s="66">
        <v>183648</v>
      </c>
      <c r="V41" s="66">
        <v>201160</v>
      </c>
    </row>
    <row r="42" spans="14:22" ht="31.5">
      <c r="N42" s="62" t="s">
        <v>17</v>
      </c>
      <c r="O42" s="61" t="s">
        <v>31</v>
      </c>
      <c r="P42" s="63" t="s">
        <v>18</v>
      </c>
      <c r="Q42" s="65">
        <v>2</v>
      </c>
      <c r="R42" s="65">
        <v>3</v>
      </c>
      <c r="S42" s="66">
        <v>166424</v>
      </c>
      <c r="T42" s="68"/>
      <c r="U42" s="66">
        <v>183648</v>
      </c>
      <c r="V42" s="66">
        <v>201160</v>
      </c>
    </row>
    <row r="43" spans="14:22" ht="94.5">
      <c r="N43" s="56" t="s">
        <v>32</v>
      </c>
      <c r="O43" s="57" t="s">
        <v>33</v>
      </c>
      <c r="P43" s="58" t="s">
        <v>10</v>
      </c>
      <c r="Q43" s="59">
        <v>0</v>
      </c>
      <c r="R43" s="59">
        <v>0</v>
      </c>
      <c r="S43" s="60">
        <f>S45</f>
        <v>875000</v>
      </c>
      <c r="T43" s="60">
        <f t="shared" ref="T43" si="7">T45</f>
        <v>0</v>
      </c>
      <c r="U43" s="60">
        <f>U45</f>
        <v>0</v>
      </c>
      <c r="V43" s="60">
        <f>V45</f>
        <v>0</v>
      </c>
    </row>
    <row r="44" spans="14:22" ht="31.5">
      <c r="N44" s="62" t="s">
        <v>20</v>
      </c>
      <c r="O44" s="61" t="s">
        <v>33</v>
      </c>
      <c r="P44" s="63" t="s">
        <v>21</v>
      </c>
      <c r="Q44" s="65">
        <v>5</v>
      </c>
      <c r="R44" s="65">
        <v>3</v>
      </c>
      <c r="S44" s="66">
        <v>875000</v>
      </c>
      <c r="T44" s="68"/>
      <c r="U44" s="66">
        <v>0</v>
      </c>
      <c r="V44" s="66">
        <v>0</v>
      </c>
    </row>
    <row r="45" spans="14:22" ht="47.25">
      <c r="N45" s="62" t="s">
        <v>22</v>
      </c>
      <c r="O45" s="61" t="s">
        <v>33</v>
      </c>
      <c r="P45" s="63" t="s">
        <v>23</v>
      </c>
      <c r="Q45" s="65">
        <v>5</v>
      </c>
      <c r="R45" s="65">
        <v>3</v>
      </c>
      <c r="S45" s="66">
        <v>875000</v>
      </c>
      <c r="T45" s="68"/>
      <c r="U45" s="66">
        <v>0</v>
      </c>
      <c r="V45" s="66">
        <v>0</v>
      </c>
    </row>
    <row r="46" spans="14:22" ht="47.25">
      <c r="N46" s="56" t="s">
        <v>34</v>
      </c>
      <c r="O46" s="57" t="s">
        <v>35</v>
      </c>
      <c r="P46" s="58" t="s">
        <v>10</v>
      </c>
      <c r="Q46" s="59">
        <v>0</v>
      </c>
      <c r="R46" s="59">
        <v>0</v>
      </c>
      <c r="S46" s="60">
        <f>S48+S49</f>
        <v>477310</v>
      </c>
      <c r="T46" s="60">
        <f t="shared" ref="T46" si="8">T48</f>
        <v>0</v>
      </c>
      <c r="U46" s="66">
        <v>320110</v>
      </c>
      <c r="V46" s="60">
        <v>0</v>
      </c>
    </row>
    <row r="47" spans="14:22" ht="31.5">
      <c r="N47" s="62" t="s">
        <v>20</v>
      </c>
      <c r="O47" s="61" t="s">
        <v>35</v>
      </c>
      <c r="P47" s="63" t="s">
        <v>21</v>
      </c>
      <c r="Q47" s="65">
        <v>5</v>
      </c>
      <c r="R47" s="65">
        <v>3</v>
      </c>
      <c r="S47" s="66">
        <v>477310</v>
      </c>
      <c r="T47" s="68"/>
      <c r="U47" s="66">
        <v>320110</v>
      </c>
      <c r="V47" s="66">
        <v>0</v>
      </c>
    </row>
    <row r="48" spans="14:22" ht="47.25">
      <c r="N48" s="62" t="s">
        <v>22</v>
      </c>
      <c r="O48" s="61" t="s">
        <v>35</v>
      </c>
      <c r="P48" s="63" t="s">
        <v>23</v>
      </c>
      <c r="Q48" s="65">
        <v>5</v>
      </c>
      <c r="R48" s="65">
        <v>3</v>
      </c>
      <c r="S48" s="66">
        <v>477310</v>
      </c>
      <c r="T48" s="68"/>
      <c r="U48" s="66">
        <v>320110</v>
      </c>
      <c r="V48" s="66">
        <v>0</v>
      </c>
    </row>
    <row r="49" spans="14:22" ht="15.75">
      <c r="N49" s="45" t="s">
        <v>24</v>
      </c>
      <c r="O49" s="57" t="s">
        <v>35</v>
      </c>
      <c r="P49" s="58">
        <v>800</v>
      </c>
      <c r="Q49" s="59">
        <v>5</v>
      </c>
      <c r="R49" s="59">
        <v>3</v>
      </c>
      <c r="S49" s="60">
        <v>0</v>
      </c>
      <c r="T49" s="69"/>
      <c r="U49" s="60">
        <v>0</v>
      </c>
      <c r="V49" s="60">
        <v>0</v>
      </c>
    </row>
    <row r="50" spans="14:22" ht="15.75">
      <c r="N50" s="43" t="s">
        <v>26</v>
      </c>
      <c r="O50" s="61" t="s">
        <v>35</v>
      </c>
      <c r="P50" s="63">
        <v>850</v>
      </c>
      <c r="Q50" s="65">
        <v>5</v>
      </c>
      <c r="R50" s="65">
        <v>3</v>
      </c>
      <c r="S50" s="66">
        <v>0</v>
      </c>
      <c r="T50" s="68"/>
      <c r="U50" s="66">
        <v>0</v>
      </c>
      <c r="V50" s="66">
        <v>0</v>
      </c>
    </row>
    <row r="51" spans="14:22" ht="47.25">
      <c r="N51" s="56" t="s">
        <v>65</v>
      </c>
      <c r="O51" s="57">
        <v>9900076400</v>
      </c>
      <c r="P51" s="58" t="s">
        <v>10</v>
      </c>
      <c r="Q51" s="59">
        <v>0</v>
      </c>
      <c r="R51" s="59">
        <v>0</v>
      </c>
      <c r="S51" s="60">
        <v>3804.44</v>
      </c>
      <c r="T51" s="60">
        <f t="shared" ref="T51" si="9">T53</f>
        <v>0</v>
      </c>
      <c r="U51" s="60">
        <f>U53</f>
        <v>5000</v>
      </c>
      <c r="V51" s="60">
        <f>V53</f>
        <v>5000</v>
      </c>
    </row>
    <row r="52" spans="14:22" ht="31.5">
      <c r="N52" s="62" t="s">
        <v>20</v>
      </c>
      <c r="O52" s="61">
        <v>9900076400</v>
      </c>
      <c r="P52" s="63" t="s">
        <v>21</v>
      </c>
      <c r="Q52" s="65">
        <v>5</v>
      </c>
      <c r="R52" s="65">
        <v>3</v>
      </c>
      <c r="S52" s="66">
        <v>3804.44</v>
      </c>
      <c r="T52" s="68"/>
      <c r="U52" s="66">
        <v>5000</v>
      </c>
      <c r="V52" s="66">
        <v>5000</v>
      </c>
    </row>
    <row r="53" spans="14:22" ht="47.25">
      <c r="N53" s="62" t="s">
        <v>22</v>
      </c>
      <c r="O53" s="61">
        <v>9900076400</v>
      </c>
      <c r="P53" s="63" t="s">
        <v>23</v>
      </c>
      <c r="Q53" s="65">
        <v>5</v>
      </c>
      <c r="R53" s="65">
        <v>3</v>
      </c>
      <c r="S53" s="66">
        <v>3804.44</v>
      </c>
      <c r="T53" s="68"/>
      <c r="U53" s="66">
        <v>5000</v>
      </c>
      <c r="V53" s="66">
        <v>5000</v>
      </c>
    </row>
    <row r="54" spans="14:22" ht="30" customHeight="1">
      <c r="N54" s="70" t="s">
        <v>66</v>
      </c>
      <c r="O54" s="57">
        <v>9900076500</v>
      </c>
      <c r="P54" s="58">
        <v>0</v>
      </c>
      <c r="Q54" s="59">
        <v>0</v>
      </c>
      <c r="R54" s="59">
        <v>0</v>
      </c>
      <c r="S54" s="60">
        <v>98000</v>
      </c>
      <c r="T54" s="69"/>
      <c r="U54" s="60">
        <v>0</v>
      </c>
      <c r="V54" s="60">
        <v>0</v>
      </c>
    </row>
    <row r="55" spans="14:22" ht="31.5">
      <c r="N55" s="62" t="s">
        <v>20</v>
      </c>
      <c r="O55" s="61">
        <v>9900076500</v>
      </c>
      <c r="P55" s="63" t="s">
        <v>21</v>
      </c>
      <c r="Q55" s="65">
        <v>5</v>
      </c>
      <c r="R55" s="65">
        <v>3</v>
      </c>
      <c r="S55" s="66">
        <v>98000</v>
      </c>
      <c r="T55" s="68"/>
      <c r="U55" s="66">
        <v>0</v>
      </c>
      <c r="V55" s="66">
        <v>0</v>
      </c>
    </row>
    <row r="56" spans="14:22" ht="47.25">
      <c r="N56" s="62" t="s">
        <v>22</v>
      </c>
      <c r="O56" s="61">
        <v>9900076500</v>
      </c>
      <c r="P56" s="63" t="s">
        <v>23</v>
      </c>
      <c r="Q56" s="65">
        <v>5</v>
      </c>
      <c r="R56" s="65">
        <v>3</v>
      </c>
      <c r="S56" s="66">
        <v>98000</v>
      </c>
      <c r="T56" s="68"/>
      <c r="U56" s="66">
        <v>0</v>
      </c>
      <c r="V56" s="66">
        <v>0</v>
      </c>
    </row>
    <row r="57" spans="14:22" ht="15.75">
      <c r="N57" s="56" t="s">
        <v>36</v>
      </c>
      <c r="O57" s="57" t="s">
        <v>37</v>
      </c>
      <c r="P57" s="58" t="s">
        <v>10</v>
      </c>
      <c r="Q57" s="59">
        <v>0</v>
      </c>
      <c r="R57" s="59">
        <v>0</v>
      </c>
      <c r="S57" s="60">
        <f>S59</f>
        <v>5000</v>
      </c>
      <c r="T57" s="60">
        <f t="shared" ref="T57" si="10">T59</f>
        <v>0</v>
      </c>
      <c r="U57" s="60">
        <f>U59</f>
        <v>5000</v>
      </c>
      <c r="V57" s="60">
        <f>V59</f>
        <v>5000</v>
      </c>
    </row>
    <row r="58" spans="14:22" ht="15.75">
      <c r="N58" s="62" t="s">
        <v>24</v>
      </c>
      <c r="O58" s="61" t="s">
        <v>37</v>
      </c>
      <c r="P58" s="63" t="s">
        <v>25</v>
      </c>
      <c r="Q58" s="65">
        <v>1</v>
      </c>
      <c r="R58" s="65">
        <v>11</v>
      </c>
      <c r="S58" s="66">
        <v>5000</v>
      </c>
      <c r="T58" s="68"/>
      <c r="U58" s="66">
        <v>5000</v>
      </c>
      <c r="V58" s="66">
        <v>5000</v>
      </c>
    </row>
    <row r="59" spans="14:22" ht="15.75">
      <c r="N59" s="62" t="s">
        <v>38</v>
      </c>
      <c r="O59" s="61" t="s">
        <v>37</v>
      </c>
      <c r="P59" s="63" t="s">
        <v>39</v>
      </c>
      <c r="Q59" s="65">
        <v>1</v>
      </c>
      <c r="R59" s="65">
        <v>11</v>
      </c>
      <c r="S59" s="66">
        <v>5000</v>
      </c>
      <c r="T59" s="68"/>
      <c r="U59" s="66">
        <v>5000</v>
      </c>
      <c r="V59" s="66">
        <v>5000</v>
      </c>
    </row>
    <row r="60" spans="14:22" ht="47.25">
      <c r="N60" s="56" t="s">
        <v>40</v>
      </c>
      <c r="O60" s="57" t="s">
        <v>41</v>
      </c>
      <c r="P60" s="58" t="s">
        <v>10</v>
      </c>
      <c r="Q60" s="59">
        <v>0</v>
      </c>
      <c r="R60" s="59">
        <v>0</v>
      </c>
      <c r="S60" s="60">
        <f>S62</f>
        <v>10000</v>
      </c>
      <c r="T60" s="60">
        <f t="shared" ref="T60" si="11">T62</f>
        <v>0</v>
      </c>
      <c r="U60" s="60">
        <f>U62</f>
        <v>10000</v>
      </c>
      <c r="V60" s="60">
        <f>V62</f>
        <v>10000</v>
      </c>
    </row>
    <row r="61" spans="14:22" ht="31.5">
      <c r="N61" s="62" t="s">
        <v>20</v>
      </c>
      <c r="O61" s="61" t="s">
        <v>41</v>
      </c>
      <c r="P61" s="63" t="s">
        <v>21</v>
      </c>
      <c r="Q61" s="65">
        <v>3</v>
      </c>
      <c r="R61" s="65">
        <v>9</v>
      </c>
      <c r="S61" s="66">
        <v>10000</v>
      </c>
      <c r="T61" s="68"/>
      <c r="U61" s="66">
        <v>10000</v>
      </c>
      <c r="V61" s="66">
        <v>10000</v>
      </c>
    </row>
    <row r="62" spans="14:22" ht="47.25">
      <c r="N62" s="62" t="s">
        <v>22</v>
      </c>
      <c r="O62" s="61" t="s">
        <v>41</v>
      </c>
      <c r="P62" s="63" t="s">
        <v>23</v>
      </c>
      <c r="Q62" s="65">
        <v>3</v>
      </c>
      <c r="R62" s="65">
        <v>9</v>
      </c>
      <c r="S62" s="66">
        <v>10000</v>
      </c>
      <c r="T62" s="68"/>
      <c r="U62" s="66">
        <v>10000</v>
      </c>
      <c r="V62" s="66">
        <v>10000</v>
      </c>
    </row>
    <row r="63" spans="14:22" ht="15.75">
      <c r="N63" s="56" t="s">
        <v>42</v>
      </c>
      <c r="O63" s="57" t="s">
        <v>43</v>
      </c>
      <c r="P63" s="58" t="s">
        <v>10</v>
      </c>
      <c r="Q63" s="59">
        <v>0</v>
      </c>
      <c r="R63" s="59">
        <v>0</v>
      </c>
      <c r="S63" s="60">
        <f>S65</f>
        <v>0</v>
      </c>
      <c r="T63" s="60">
        <f>T65</f>
        <v>0</v>
      </c>
      <c r="U63" s="60">
        <f>U65</f>
        <v>0</v>
      </c>
      <c r="V63" s="60">
        <f>V65</f>
        <v>0</v>
      </c>
    </row>
    <row r="64" spans="14:22" ht="31.5">
      <c r="N64" s="62" t="s">
        <v>20</v>
      </c>
      <c r="O64" s="61" t="s">
        <v>43</v>
      </c>
      <c r="P64" s="63" t="s">
        <v>21</v>
      </c>
      <c r="Q64" s="65">
        <v>3</v>
      </c>
      <c r="R64" s="65">
        <v>9</v>
      </c>
      <c r="S64" s="66">
        <v>0</v>
      </c>
      <c r="T64" s="68"/>
      <c r="U64" s="66">
        <v>0</v>
      </c>
      <c r="V64" s="66">
        <v>0</v>
      </c>
    </row>
    <row r="65" spans="14:25" ht="47.25">
      <c r="N65" s="62" t="s">
        <v>22</v>
      </c>
      <c r="O65" s="61" t="s">
        <v>43</v>
      </c>
      <c r="P65" s="63" t="s">
        <v>23</v>
      </c>
      <c r="Q65" s="65">
        <v>3</v>
      </c>
      <c r="R65" s="65">
        <v>9</v>
      </c>
      <c r="S65" s="66">
        <v>0</v>
      </c>
      <c r="T65" s="68"/>
      <c r="U65" s="66">
        <v>0</v>
      </c>
      <c r="V65" s="66">
        <v>0</v>
      </c>
    </row>
    <row r="66" spans="14:25" ht="31.5">
      <c r="N66" s="56" t="s">
        <v>62</v>
      </c>
      <c r="O66" s="71">
        <v>9900081440</v>
      </c>
      <c r="P66" s="58"/>
      <c r="Q66" s="59"/>
      <c r="R66" s="59"/>
      <c r="S66" s="60">
        <f>S68</f>
        <v>0</v>
      </c>
      <c r="T66" s="60">
        <f t="shared" ref="T66:Y66" si="12">T68</f>
        <v>0</v>
      </c>
      <c r="U66" s="60">
        <f t="shared" si="12"/>
        <v>0</v>
      </c>
      <c r="V66" s="60">
        <f t="shared" si="12"/>
        <v>0</v>
      </c>
      <c r="W66" s="11">
        <f t="shared" si="12"/>
        <v>0</v>
      </c>
      <c r="X66" s="11">
        <f t="shared" si="12"/>
        <v>0</v>
      </c>
      <c r="Y66" s="11">
        <f t="shared" si="12"/>
        <v>0</v>
      </c>
    </row>
    <row r="67" spans="14:25" ht="15.75">
      <c r="N67" s="62" t="s">
        <v>58</v>
      </c>
      <c r="O67" s="72">
        <v>9900081440</v>
      </c>
      <c r="P67" s="63">
        <v>500</v>
      </c>
      <c r="Q67" s="65">
        <v>8</v>
      </c>
      <c r="R67" s="65">
        <v>1</v>
      </c>
      <c r="S67" s="66">
        <v>0</v>
      </c>
      <c r="T67" s="68"/>
      <c r="U67" s="66">
        <v>0</v>
      </c>
      <c r="V67" s="66">
        <v>0</v>
      </c>
    </row>
    <row r="68" spans="14:25" ht="15.75">
      <c r="N68" s="62" t="s">
        <v>59</v>
      </c>
      <c r="O68" s="72">
        <v>9900081440</v>
      </c>
      <c r="P68" s="63">
        <v>540</v>
      </c>
      <c r="Q68" s="65">
        <v>8</v>
      </c>
      <c r="R68" s="65">
        <v>1</v>
      </c>
      <c r="S68" s="66">
        <v>0</v>
      </c>
      <c r="T68" s="68"/>
      <c r="U68" s="66">
        <v>0</v>
      </c>
      <c r="V68" s="66">
        <v>0</v>
      </c>
    </row>
    <row r="69" spans="14:25" ht="15.75">
      <c r="N69" s="56" t="s">
        <v>60</v>
      </c>
      <c r="O69" s="57">
        <v>9900081450</v>
      </c>
      <c r="P69" s="63">
        <v>0</v>
      </c>
      <c r="Q69" s="65"/>
      <c r="R69" s="65"/>
      <c r="S69" s="60">
        <f>S71</f>
        <v>0</v>
      </c>
      <c r="T69" s="60">
        <f t="shared" ref="T69:V69" si="13">T71</f>
        <v>0</v>
      </c>
      <c r="U69" s="60">
        <f t="shared" si="13"/>
        <v>0</v>
      </c>
      <c r="V69" s="60">
        <f t="shared" si="13"/>
        <v>0</v>
      </c>
    </row>
    <row r="70" spans="14:25" ht="15.75">
      <c r="N70" s="62" t="s">
        <v>58</v>
      </c>
      <c r="O70" s="61">
        <v>9900081450</v>
      </c>
      <c r="P70" s="63">
        <v>500</v>
      </c>
      <c r="Q70" s="65">
        <v>11</v>
      </c>
      <c r="R70" s="65">
        <v>2</v>
      </c>
      <c r="S70" s="66">
        <v>0</v>
      </c>
      <c r="T70" s="68"/>
      <c r="U70" s="66">
        <v>0</v>
      </c>
      <c r="V70" s="66">
        <v>0</v>
      </c>
    </row>
    <row r="71" spans="14:25" ht="15.75">
      <c r="N71" s="62" t="s">
        <v>59</v>
      </c>
      <c r="O71" s="61">
        <v>9900081450</v>
      </c>
      <c r="P71" s="63">
        <v>540</v>
      </c>
      <c r="Q71" s="65">
        <v>11</v>
      </c>
      <c r="R71" s="65">
        <v>2</v>
      </c>
      <c r="S71" s="66">
        <v>0</v>
      </c>
      <c r="T71" s="68"/>
      <c r="U71" s="66">
        <v>0</v>
      </c>
      <c r="V71" s="66">
        <v>0</v>
      </c>
    </row>
    <row r="72" spans="14:25" ht="47.25">
      <c r="N72" s="56" t="s">
        <v>44</v>
      </c>
      <c r="O72" s="57" t="s">
        <v>45</v>
      </c>
      <c r="P72" s="58" t="s">
        <v>10</v>
      </c>
      <c r="Q72" s="59">
        <v>0</v>
      </c>
      <c r="R72" s="59">
        <v>0</v>
      </c>
      <c r="S72" s="60">
        <f>S74</f>
        <v>576100</v>
      </c>
      <c r="T72" s="60">
        <f t="shared" ref="T72" si="14">T74</f>
        <v>0</v>
      </c>
      <c r="U72" s="60">
        <f>U74</f>
        <v>576100</v>
      </c>
      <c r="V72" s="60">
        <f>V74</f>
        <v>576100</v>
      </c>
    </row>
    <row r="73" spans="14:25" ht="31.5">
      <c r="N73" s="62" t="s">
        <v>46</v>
      </c>
      <c r="O73" s="61" t="s">
        <v>45</v>
      </c>
      <c r="P73" s="63" t="s">
        <v>47</v>
      </c>
      <c r="Q73" s="65">
        <v>10</v>
      </c>
      <c r="R73" s="65">
        <v>1</v>
      </c>
      <c r="S73" s="66">
        <v>576100</v>
      </c>
      <c r="T73" s="68"/>
      <c r="U73" s="66">
        <v>576100</v>
      </c>
      <c r="V73" s="66">
        <v>576100</v>
      </c>
    </row>
    <row r="74" spans="14:25" ht="31.5">
      <c r="N74" s="62" t="s">
        <v>48</v>
      </c>
      <c r="O74" s="61" t="s">
        <v>45</v>
      </c>
      <c r="P74" s="63" t="s">
        <v>49</v>
      </c>
      <c r="Q74" s="65">
        <v>10</v>
      </c>
      <c r="R74" s="65">
        <v>1</v>
      </c>
      <c r="S74" s="66">
        <v>576100</v>
      </c>
      <c r="T74" s="68"/>
      <c r="U74" s="66">
        <v>576100</v>
      </c>
      <c r="V74" s="66">
        <v>576100</v>
      </c>
    </row>
    <row r="75" spans="14:25" ht="47.25">
      <c r="N75" s="56" t="s">
        <v>57</v>
      </c>
      <c r="O75" s="71">
        <v>9900081520</v>
      </c>
      <c r="P75" s="73"/>
      <c r="Q75" s="74"/>
      <c r="R75" s="74"/>
      <c r="S75" s="60">
        <v>40000</v>
      </c>
      <c r="T75" s="60">
        <f t="shared" ref="T75" si="15">T77</f>
        <v>0</v>
      </c>
      <c r="U75" s="60">
        <v>40000</v>
      </c>
      <c r="V75" s="60">
        <f>V77</f>
        <v>40000</v>
      </c>
    </row>
    <row r="76" spans="14:25" ht="15.75">
      <c r="N76" s="62" t="s">
        <v>58</v>
      </c>
      <c r="O76" s="72">
        <v>9900081520</v>
      </c>
      <c r="P76" s="75">
        <v>500</v>
      </c>
      <c r="Q76" s="76">
        <v>1</v>
      </c>
      <c r="R76" s="76"/>
      <c r="S76" s="66">
        <v>40000</v>
      </c>
      <c r="T76" s="68"/>
      <c r="U76" s="66">
        <v>40000</v>
      </c>
      <c r="V76" s="66">
        <v>40000</v>
      </c>
    </row>
    <row r="77" spans="14:25" ht="15.75">
      <c r="N77" s="62" t="s">
        <v>59</v>
      </c>
      <c r="O77" s="72">
        <v>9900081520</v>
      </c>
      <c r="P77" s="75">
        <v>540</v>
      </c>
      <c r="Q77" s="76">
        <v>1</v>
      </c>
      <c r="R77" s="76"/>
      <c r="S77" s="66">
        <v>40000</v>
      </c>
      <c r="T77" s="68"/>
      <c r="U77" s="66">
        <v>40000</v>
      </c>
      <c r="V77" s="66">
        <v>40000</v>
      </c>
    </row>
    <row r="78" spans="14:25" ht="15.75">
      <c r="N78" s="56" t="s">
        <v>50</v>
      </c>
      <c r="O78" s="71" t="s">
        <v>51</v>
      </c>
      <c r="P78" s="73" t="s">
        <v>10</v>
      </c>
      <c r="Q78" s="74">
        <v>0</v>
      </c>
      <c r="R78" s="74">
        <v>0</v>
      </c>
      <c r="S78" s="60">
        <f>S80</f>
        <v>12600</v>
      </c>
      <c r="T78" s="60">
        <f t="shared" ref="T78" si="16">T80</f>
        <v>0</v>
      </c>
      <c r="U78" s="60">
        <f>U80</f>
        <v>12600</v>
      </c>
      <c r="V78" s="60">
        <f>V80</f>
        <v>12600</v>
      </c>
    </row>
    <row r="79" spans="14:25" ht="31.5">
      <c r="N79" s="62" t="s">
        <v>20</v>
      </c>
      <c r="O79" s="61" t="s">
        <v>51</v>
      </c>
      <c r="P79" s="63" t="s">
        <v>21</v>
      </c>
      <c r="Q79" s="65">
        <v>3</v>
      </c>
      <c r="R79" s="65">
        <v>10</v>
      </c>
      <c r="S79" s="66">
        <v>12600</v>
      </c>
      <c r="T79" s="68"/>
      <c r="U79" s="66">
        <v>12600</v>
      </c>
      <c r="V79" s="66">
        <v>12600</v>
      </c>
    </row>
    <row r="80" spans="14:25" ht="47.25">
      <c r="N80" s="62" t="s">
        <v>22</v>
      </c>
      <c r="O80" s="61" t="s">
        <v>51</v>
      </c>
      <c r="P80" s="63" t="s">
        <v>23</v>
      </c>
      <c r="Q80" s="65">
        <v>3</v>
      </c>
      <c r="R80" s="65">
        <v>10</v>
      </c>
      <c r="S80" s="66">
        <v>12600</v>
      </c>
      <c r="T80" s="68"/>
      <c r="U80" s="66">
        <v>12600</v>
      </c>
      <c r="V80" s="66">
        <v>12600</v>
      </c>
    </row>
    <row r="81" spans="14:22" ht="31.5">
      <c r="N81" s="56" t="s">
        <v>52</v>
      </c>
      <c r="O81" s="57" t="s">
        <v>53</v>
      </c>
      <c r="P81" s="58" t="s">
        <v>10</v>
      </c>
      <c r="Q81" s="59">
        <v>0</v>
      </c>
      <c r="R81" s="59">
        <v>0</v>
      </c>
      <c r="S81" s="60">
        <f>S85+S83</f>
        <v>25000</v>
      </c>
      <c r="T81" s="60">
        <f t="shared" ref="T81" si="17">T85</f>
        <v>0</v>
      </c>
      <c r="U81" s="60">
        <f>U85</f>
        <v>5000</v>
      </c>
      <c r="V81" s="60">
        <f>V85</f>
        <v>5000</v>
      </c>
    </row>
    <row r="82" spans="14:22" ht="29.25" customHeight="1">
      <c r="N82" s="43" t="s">
        <v>20</v>
      </c>
      <c r="O82" s="61" t="s">
        <v>53</v>
      </c>
      <c r="P82" s="63">
        <v>200</v>
      </c>
      <c r="Q82" s="65">
        <v>1</v>
      </c>
      <c r="R82" s="65">
        <v>13</v>
      </c>
      <c r="S82" s="66">
        <v>20000</v>
      </c>
      <c r="T82" s="66"/>
      <c r="U82" s="66">
        <v>0</v>
      </c>
      <c r="V82" s="66">
        <v>0</v>
      </c>
    </row>
    <row r="83" spans="14:22" ht="28.5" customHeight="1">
      <c r="N83" s="43" t="s">
        <v>22</v>
      </c>
      <c r="O83" s="61" t="s">
        <v>53</v>
      </c>
      <c r="P83" s="63">
        <v>240</v>
      </c>
      <c r="Q83" s="65">
        <v>1</v>
      </c>
      <c r="R83" s="65">
        <v>13</v>
      </c>
      <c r="S83" s="66">
        <v>20000</v>
      </c>
      <c r="T83" s="66"/>
      <c r="U83" s="66">
        <v>0</v>
      </c>
      <c r="V83" s="66">
        <v>0</v>
      </c>
    </row>
    <row r="84" spans="14:22" ht="15.75">
      <c r="N84" s="62" t="s">
        <v>24</v>
      </c>
      <c r="O84" s="61" t="s">
        <v>53</v>
      </c>
      <c r="P84" s="63" t="s">
        <v>25</v>
      </c>
      <c r="Q84" s="65">
        <v>1</v>
      </c>
      <c r="R84" s="65">
        <v>13</v>
      </c>
      <c r="S84" s="66">
        <v>5000</v>
      </c>
      <c r="T84" s="68"/>
      <c r="U84" s="66">
        <v>5000</v>
      </c>
      <c r="V84" s="66">
        <v>5000</v>
      </c>
    </row>
    <row r="85" spans="14:22" ht="15.75">
      <c r="N85" s="62" t="s">
        <v>26</v>
      </c>
      <c r="O85" s="61" t="s">
        <v>53</v>
      </c>
      <c r="P85" s="63" t="s">
        <v>27</v>
      </c>
      <c r="Q85" s="65">
        <v>1</v>
      </c>
      <c r="R85" s="65">
        <v>13</v>
      </c>
      <c r="S85" s="66">
        <v>5000</v>
      </c>
      <c r="T85" s="68"/>
      <c r="U85" s="66">
        <v>5000</v>
      </c>
      <c r="V85" s="66">
        <v>5000</v>
      </c>
    </row>
    <row r="86" spans="14:22" ht="31.5">
      <c r="N86" s="45" t="s">
        <v>80</v>
      </c>
      <c r="O86" s="57">
        <v>9900096021</v>
      </c>
      <c r="P86" s="58">
        <v>0</v>
      </c>
      <c r="Q86" s="59"/>
      <c r="R86" s="59"/>
      <c r="S86" s="60">
        <f>S88</f>
        <v>1200000</v>
      </c>
      <c r="T86" s="69"/>
      <c r="U86" s="60">
        <v>0</v>
      </c>
      <c r="V86" s="60">
        <v>0</v>
      </c>
    </row>
    <row r="87" spans="14:22" ht="47.25">
      <c r="N87" s="43" t="s">
        <v>68</v>
      </c>
      <c r="O87" s="61">
        <v>9900096021</v>
      </c>
      <c r="P87" s="63">
        <v>400</v>
      </c>
      <c r="Q87" s="65">
        <v>5</v>
      </c>
      <c r="R87" s="65">
        <v>1</v>
      </c>
      <c r="S87" s="66">
        <v>1200000</v>
      </c>
      <c r="T87" s="68"/>
      <c r="U87" s="66">
        <v>0</v>
      </c>
      <c r="V87" s="66">
        <v>0</v>
      </c>
    </row>
    <row r="88" spans="14:22" ht="63">
      <c r="N88" s="43" t="s">
        <v>81</v>
      </c>
      <c r="O88" s="61">
        <v>9900096021</v>
      </c>
      <c r="P88" s="63">
        <v>410</v>
      </c>
      <c r="Q88" s="65">
        <v>5</v>
      </c>
      <c r="R88" s="65">
        <v>1</v>
      </c>
      <c r="S88" s="66">
        <v>1200000</v>
      </c>
      <c r="T88" s="68"/>
      <c r="U88" s="66">
        <v>0</v>
      </c>
      <c r="V88" s="66">
        <v>0</v>
      </c>
    </row>
    <row r="89" spans="14:22" ht="78.75">
      <c r="N89" s="56" t="s">
        <v>54</v>
      </c>
      <c r="O89" s="57" t="s">
        <v>55</v>
      </c>
      <c r="P89" s="58" t="s">
        <v>10</v>
      </c>
      <c r="Q89" s="59">
        <v>0</v>
      </c>
      <c r="R89" s="59">
        <v>0</v>
      </c>
      <c r="S89" s="60">
        <v>334775.56</v>
      </c>
      <c r="T89" s="60">
        <f t="shared" ref="T89" si="18">T91</f>
        <v>0</v>
      </c>
      <c r="U89" s="60">
        <f>U91</f>
        <v>0</v>
      </c>
      <c r="V89" s="60">
        <f>V91</f>
        <v>0</v>
      </c>
    </row>
    <row r="90" spans="14:22" ht="31.5">
      <c r="N90" s="62" t="s">
        <v>20</v>
      </c>
      <c r="O90" s="61" t="s">
        <v>55</v>
      </c>
      <c r="P90" s="63" t="s">
        <v>21</v>
      </c>
      <c r="Q90" s="65">
        <v>5</v>
      </c>
      <c r="R90" s="65">
        <v>3</v>
      </c>
      <c r="S90" s="66">
        <v>334775.56</v>
      </c>
      <c r="T90" s="68"/>
      <c r="U90" s="66">
        <v>0</v>
      </c>
      <c r="V90" s="66">
        <v>0</v>
      </c>
    </row>
    <row r="91" spans="14:22" ht="47.25">
      <c r="N91" s="62" t="s">
        <v>22</v>
      </c>
      <c r="O91" s="61" t="s">
        <v>55</v>
      </c>
      <c r="P91" s="63" t="s">
        <v>23</v>
      </c>
      <c r="Q91" s="65">
        <v>5</v>
      </c>
      <c r="R91" s="65">
        <v>3</v>
      </c>
      <c r="S91" s="66">
        <v>334775.56</v>
      </c>
      <c r="T91" s="68"/>
      <c r="U91" s="66">
        <v>0</v>
      </c>
      <c r="V91" s="66">
        <v>0</v>
      </c>
    </row>
    <row r="92" spans="14:22" ht="15.75">
      <c r="N92" s="77" t="s">
        <v>61</v>
      </c>
      <c r="O92" s="29" t="s">
        <v>12</v>
      </c>
      <c r="P92" s="29" t="s">
        <v>56</v>
      </c>
      <c r="Q92" s="29">
        <v>0</v>
      </c>
      <c r="R92" s="29">
        <v>0</v>
      </c>
      <c r="S92" s="78">
        <v>0</v>
      </c>
      <c r="T92" s="69"/>
      <c r="U92" s="78">
        <v>316000</v>
      </c>
      <c r="V92" s="78">
        <v>275000</v>
      </c>
    </row>
    <row r="93" spans="14:22" ht="15.75">
      <c r="N93" s="79"/>
      <c r="O93" s="79"/>
      <c r="P93" s="79"/>
      <c r="Q93" s="79"/>
      <c r="R93" s="80"/>
      <c r="S93" s="81">
        <f>S23+S20+S16</f>
        <v>8886524</v>
      </c>
      <c r="T93" s="81">
        <f t="shared" ref="T93:U93" si="19">T23+T20+T16</f>
        <v>0</v>
      </c>
      <c r="U93" s="81">
        <f t="shared" si="19"/>
        <v>6499748</v>
      </c>
      <c r="V93" s="81">
        <f>V27+V30+V40+V43+V46+V43+V51+V57+V60+V63+V66+V69+V75+V78+V81+V92+V72</f>
        <v>5693860</v>
      </c>
    </row>
  </sheetData>
  <mergeCells count="7">
    <mergeCell ref="S1:V5"/>
    <mergeCell ref="B23:K23"/>
    <mergeCell ref="S12:V12"/>
    <mergeCell ref="S13:S14"/>
    <mergeCell ref="U13:U14"/>
    <mergeCell ref="V13:V14"/>
    <mergeCell ref="N8:V10"/>
  </mergeCells>
  <pageMargins left="0.98425196850393704" right="0.39370078740157483" top="0.78740157480314965" bottom="0.78740157480314965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Юзер</cp:lastModifiedBy>
  <cp:lastPrinted>2021-09-04T10:52:52Z</cp:lastPrinted>
  <dcterms:created xsi:type="dcterms:W3CDTF">2021-05-04T02:38:45Z</dcterms:created>
  <dcterms:modified xsi:type="dcterms:W3CDTF">2024-05-24T07:44:38Z</dcterms:modified>
</cp:coreProperties>
</file>